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42" i="1" l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13" i="1" l="1"/>
  <c r="B14" i="1"/>
  <c r="B15" i="1"/>
  <c r="B16" i="1"/>
  <c r="B17" i="1"/>
  <c r="B18" i="1"/>
  <c r="B19" i="1"/>
  <c r="B20" i="1"/>
  <c r="B21" i="1"/>
  <c r="B22" i="1"/>
  <c r="B23" i="1"/>
  <c r="B43" i="1"/>
  <c r="B44" i="1"/>
  <c r="B45" i="1"/>
  <c r="B46" i="1"/>
  <c r="B47" i="1"/>
  <c r="B48" i="1"/>
  <c r="B49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<sst xmlns="http://schemas.openxmlformats.org/spreadsheetml/2006/main" count="609" uniqueCount="513">
  <si>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</si>
  <si>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</si>
  <si>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</si>
  <si>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</si>
  <si>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</si>
  <si>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</si>
  <si>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</si>
  <si>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</si>
  <si>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</si>
  <si>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</si>
  <si>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</si>
  <si>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</si>
  <si>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</si>
  <si>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</si>
  <si>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</si>
  <si>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</si>
  <si>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</si>
  <si>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</si>
  <si>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</si>
  <si>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</si>
  <si>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</si>
  <si>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</si>
  <si>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</si>
  <si>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</si>
  <si>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</si>
  <si>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</si>
  <si>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</si>
  <si>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</si>
  <si>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</si>
  <si>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</si>
  <si>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</si>
  <si>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</si>
  <si>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</si>
  <si>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</si>
  <si>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</si>
  <si>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</si>
  <si>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</si>
  <si>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</si>
  <si>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</si>
  <si>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</si>
  <si>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</si>
  <si>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</si>
  <si>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</si>
  <si>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</si>
  <si>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</si>
  <si>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</si>
  <si>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</si>
  <si>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</si>
  <si>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</si>
  <si>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</si>
  <si>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</si>
  <si>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</si>
  <si>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</si>
  <si>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</si>
  <si>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</si>
  <si>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</si>
  <si>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</si>
  <si>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</si>
  <si>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</si>
  <si>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</si>
  <si>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</si>
  <si>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</si>
  <si>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</si>
  <si>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</si>
  <si>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</si>
  <si>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</si>
  <si>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</si>
  <si>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</si>
  <si>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</si>
  <si>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</si>
  <si>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</si>
  <si>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</si>
  <si>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</si>
  <si>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</si>
  <si>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</si>
  <si>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</si>
  <si>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</si>
  <si>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</si>
  <si>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</si>
  <si>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</si>
  <si>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</si>
  <si>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</si>
  <si>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</si>
  <si>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</si>
  <si>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</si>
  <si>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</si>
  <si>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</si>
  <si>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</si>
  <si>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</si>
  <si>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</si>
  <si>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</si>
  <si>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</si>
  <si>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</si>
  <si>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</si>
  <si>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</si>
  <si>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</si>
  <si>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</si>
  <si>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</si>
  <si>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</si>
  <si>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</si>
  <si>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</si>
  <si>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</si>
  <si>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</si>
  <si>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</si>
  <si>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</si>
  <si>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</si>
  <si>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</si>
  <si>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</si>
  <si>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</si>
  <si>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</si>
  <si>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</si>
  <si>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</si>
  <si>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</si>
  <si>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</si>
  <si>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</si>
  <si>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</si>
  <si>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</si>
  <si>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</si>
  <si>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</si>
  <si>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</si>
  <si>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</si>
  <si>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</si>
  <si>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</si>
  <si>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</si>
  <si>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</si>
  <si>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</si>
  <si>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</si>
  <si>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</si>
  <si>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</si>
  <si>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</si>
  <si>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</si>
  <si>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</si>
  <si>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</si>
  <si>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</si>
  <si>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</si>
  <si>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</si>
  <si>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</si>
  <si>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</si>
  <si>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</si>
  <si>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</si>
  <si>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</si>
  <si>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</si>
  <si>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</si>
  <si>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</si>
  <si>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</si>
  <si>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</si>
  <si>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</si>
  <si>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</si>
  <si>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</si>
  <si>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</si>
  <si>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</si>
  <si>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</si>
  <si>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</si>
  <si>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</si>
  <si>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</si>
  <si>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</si>
  <si>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</si>
  <si>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</si>
  <si>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</si>
  <si>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</si>
  <si>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</si>
  <si>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</si>
  <si>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</si>
  <si>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</si>
  <si>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</si>
  <si>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</si>
  <si>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</si>
  <si>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</si>
  <si>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</si>
  <si>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</si>
  <si>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</si>
  <si>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</si>
  <si>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</si>
  <si>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</si>
  <si>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</si>
  <si>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</si>
  <si>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</si>
  <si>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</si>
  <si>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</si>
  <si>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</si>
  <si>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</si>
  <si>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</si>
  <si>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</si>
  <si>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</si>
  <si>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</si>
  <si>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</si>
  <si>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</si>
  <si>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</si>
  <si>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</si>
  <si>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</si>
  <si>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</si>
  <si>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</si>
  <si>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</si>
  <si>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</si>
  <si>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</si>
  <si>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</si>
  <si>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</si>
  <si>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</si>
  <si>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</si>
  <si>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</si>
  <si>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</si>
  <si>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</si>
  <si>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</si>
  <si>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</si>
  <si>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</si>
  <si>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</si>
  <si>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</si>
  <si>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</si>
  <si>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</si>
  <si>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</si>
  <si>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</si>
  <si>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</si>
  <si>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</si>
  <si>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</si>
  <si>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</si>
  <si>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</si>
  <si>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</si>
  <si>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</si>
  <si>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</si>
  <si>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</si>
  <si>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</si>
  <si>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</si>
  <si>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</si>
  <si>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</si>
  <si>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</si>
  <si>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</si>
  <si>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</si>
  <si>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</si>
  <si>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</si>
  <si>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</si>
  <si>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</si>
  <si>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</si>
  <si>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</si>
  <si>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</si>
  <si>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</si>
  <si>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</si>
  <si>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</si>
  <si>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</si>
  <si>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</si>
  <si>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</si>
  <si>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</si>
  <si>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</si>
  <si>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</si>
  <si>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</si>
  <si>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</si>
  <si>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</si>
  <si>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</si>
  <si>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</si>
  <si>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</si>
  <si>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</si>
  <si>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</si>
  <si>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</si>
  <si>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</si>
  <si>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</si>
  <si>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</si>
  <si>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</si>
  <si>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</si>
  <si>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</si>
  <si>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</si>
  <si>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</si>
  <si>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</si>
  <si>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</si>
  <si>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</si>
  <si>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</si>
  <si>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</si>
  <si>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</si>
  <si>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</si>
  <si>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</si>
  <si>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</si>
  <si>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</si>
  <si>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</si>
  <si>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</si>
  <si>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</si>
  <si>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</si>
  <si>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</si>
  <si>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</si>
  <si>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</si>
  <si>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</si>
  <si>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</si>
  <si>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</si>
  <si>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</si>
  <si>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</si>
  <si>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</si>
  <si>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</si>
  <si>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</si>
  <si>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</si>
  <si>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</si>
  <si>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</si>
  <si>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</si>
  <si>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</si>
  <si>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</si>
  <si>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</si>
  <si>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</si>
  <si>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</si>
  <si>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</si>
  <si>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</si>
  <si>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</si>
  <si>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</si>
  <si>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</si>
  <si>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</si>
  <si>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</si>
  <si>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</si>
  <si>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</si>
  <si>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</si>
  <si>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</si>
  <si>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</si>
  <si>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</si>
  <si>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</si>
  <si>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</si>
  <si>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</si>
  <si>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</si>
  <si>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</si>
  <si>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</si>
  <si>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</si>
  <si>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</si>
  <si>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</si>
  <si>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</si>
  <si>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</si>
  <si>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</si>
  <si>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</si>
  <si>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</si>
  <si>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</si>
  <si>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</si>
  <si>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</si>
  <si>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</si>
  <si>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</si>
  <si>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</si>
  <si>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</si>
  <si>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</si>
  <si>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</si>
  <si>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</si>
  <si>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</si>
  <si>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</si>
  <si>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</si>
  <si>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</si>
  <si>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</si>
  <si>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</si>
  <si>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</si>
  <si>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</si>
  <si>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</si>
  <si>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</si>
  <si>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</si>
  <si>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</si>
  <si>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</si>
  <si>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</si>
  <si>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</si>
  <si>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</si>
  <si>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</si>
  <si>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</si>
  <si>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</si>
  <si>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</si>
  <si>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</si>
  <si>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</si>
  <si>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</si>
  <si>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</si>
  <si>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</si>
  <si>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</si>
  <si>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</si>
  <si>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</si>
  <si>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</si>
  <si>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</si>
  <si>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</si>
  <si>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</si>
  <si>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</si>
  <si>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</si>
  <si>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</si>
  <si>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</si>
  <si>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</si>
  <si>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</si>
  <si>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</si>
  <si>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</si>
  <si>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</si>
  <si>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</si>
  <si>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</si>
  <si>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</si>
  <si>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</si>
  <si>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</si>
  <si>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</si>
  <si>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</si>
  <si>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</si>
  <si>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</si>
  <si>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</si>
  <si>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</si>
  <si>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</si>
  <si>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</si>
  <si>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</si>
  <si>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</si>
  <si>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</si>
  <si>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</si>
  <si>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</si>
  <si>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</si>
  <si>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</si>
  <si>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</si>
  <si>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</si>
  <si>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</si>
  <si>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</si>
  <si>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</si>
  <si>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</si>
  <si>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</si>
  <si>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</si>
  <si>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</si>
  <si>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</si>
  <si>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</si>
  <si>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</si>
  <si>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</si>
  <si>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</si>
  <si>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</si>
  <si>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</si>
  <si>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</si>
  <si>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</si>
  <si>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</si>
  <si>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</si>
  <si>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</si>
  <si>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</si>
  <si>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</si>
  <si>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</si>
  <si>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</si>
  <si>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</si>
  <si>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</si>
  <si>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</si>
  <si>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</si>
  <si>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</si>
  <si>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</si>
  <si>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</si>
  <si>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</si>
  <si>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</si>
  <si>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</si>
  <si>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</si>
  <si>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</si>
  <si>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</si>
  <si>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</si>
  <si>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</si>
  <si>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</si>
  <si>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</si>
  <si>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</si>
  <si>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</si>
  <si>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</si>
  <si>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</si>
  <si>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</si>
  <si>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</si>
  <si>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</si>
  <si>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</si>
  <si>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</si>
  <si>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</si>
  <si>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</si>
  <si>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</si>
  <si>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</si>
  <si>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</si>
  <si>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</si>
  <si>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</si>
  <si>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</si>
  <si>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</si>
  <si>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</si>
  <si>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</si>
  <si>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</si>
  <si>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</si>
  <si>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</si>
  <si>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</si>
  <si>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</si>
  <si>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</si>
  <si>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</si>
  <si>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</si>
  <si>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</si>
  <si>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</si>
  <si>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</si>
  <si>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</si>
  <si>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</si>
  <si>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</si>
  <si>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</si>
  <si>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</si>
  <si>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</si>
  <si>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</si>
  <si>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</si>
  <si>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</si>
  <si>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</si>
  <si>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</si>
  <si>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</si>
  <si>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</si>
  <si>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</si>
  <si>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</si>
  <si>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</si>
  <si>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</si>
  <si>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</si>
  <si>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</si>
  <si>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</si>
  <si>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</si>
  <si>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</si>
  <si>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</si>
  <si>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</si>
  <si>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</si>
  <si>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</si>
  <si>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</si>
  <si>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</si>
  <si>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</si>
  <si>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</si>
  <si>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</si>
  <si>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https://bolid.ru/id=55</t>
  </si>
  <si>
    <t>Revit 17</t>
  </si>
  <si>
    <t>Версия 1</t>
  </si>
  <si>
    <t>20.11.18</t>
  </si>
  <si>
    <t>шт</t>
  </si>
  <si>
    <t>ЗАО НВП «Болид»</t>
  </si>
  <si>
    <t>АЦДР.437252.001</t>
  </si>
  <si>
    <t>С2000-PGE</t>
  </si>
  <si>
    <t>UM</t>
  </si>
  <si>
    <t>Цвет материалов семейства  может незначительно отличаться от реального.</t>
  </si>
  <si>
    <t>Устройство оконечное объектовое предназначено для передачи извещений о событях ИСО "Орион" по телефонной линии (ГТС), сетям GSM и Ethernet на пульты централизованной охраны, стационарные и мобильные телефоны пользователей</t>
  </si>
  <si>
    <t>Устройство оконечное объектовое системы передачи извещений_x000D_
по телефонной линии, сетям GSM и Ethernet</t>
  </si>
  <si>
    <t>АЦДР.437252.001-01</t>
  </si>
  <si>
    <t>С2000-PGE исп.01</t>
  </si>
  <si>
    <t>Устройство оконечное объектовое предназначено для передачи извещений о событях ИСО "Орион" по сетям GSM и Ethernet на пульты централизованной охраны и телефоны пользователей</t>
  </si>
  <si>
    <t>Устройство оконечное объектовое системы передачи извещений_x000D_
по сетям GSM и Ethernet</t>
  </si>
  <si>
    <t>BC_Устройство_Оконечное_Болид_С2000-PGE(_Исп.01)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</si>
</sst>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1"/>
  <sheetViews>
    <sheetView tabSelected="1" topLeftCell="A46" zoomScaleNormal="100" workbookViewId="0">
      <selection activeCell="D1" sqref="D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512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0.3</v>
      </c>
      <c r="D14" s="9"/>
      <c r="E14" s="9"/>
      <c r="F14" s="9"/>
    </row>
    <row r="15" spans="1:6" ht="157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78.7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16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16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32" t="s">
        <v>462</v>
      </c>
      <c r="B24" s="16" t="str">
        <f>IF(A24="-------",A24,VLOOKUP(A24,Лист2!$A$1:$B$284,2,FALSE))</f>
        <v>Ссылка на документацию по изделию</v>
      </c>
      <c r="C24" s="25" t="s">
        <v>496</v>
      </c>
      <c r="D24" s="9"/>
      <c r="E24" s="9"/>
      <c r="F24" s="9"/>
    </row>
    <row r="25" spans="1:6" ht="31.5" x14ac:dyDescent="0.25">
      <c r="A25" s="19" t="s">
        <v>305</v>
      </c>
      <c r="B25" s="16" t="str">
        <f>IF(A25="-------",A25,VLOOKUP(A25,Лист2!$A$1:$B$284,2,FALSE))</f>
        <v>Ссылка на web-страницу изделия</v>
      </c>
      <c r="C25" s="20" t="s">
        <v>496</v>
      </c>
      <c r="D25" s="9"/>
      <c r="E25" s="9"/>
      <c r="F25" s="9"/>
    </row>
    <row r="26" spans="1:6" ht="47.25" x14ac:dyDescent="0.25">
      <c r="A26" s="19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497</v>
      </c>
      <c r="D26" s="9"/>
      <c r="E26" s="9"/>
      <c r="F26" s="9"/>
    </row>
    <row r="27" spans="1:6" ht="31.5" x14ac:dyDescent="0.25">
      <c r="A27" s="19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498</v>
      </c>
      <c r="D27" s="9"/>
      <c r="E27" s="9"/>
      <c r="F27" s="9"/>
    </row>
    <row r="28" spans="1:6" ht="31.5" x14ac:dyDescent="0.25">
      <c r="A28" s="19" t="s">
        <v>261</v>
      </c>
      <c r="B28" s="16">
        <f>IF(A28="-------",A28,VLOOKUP(A28,Лист2!$A$1:$B$284,2,FALSE))</f>
        <v>0</v>
      </c>
      <c r="C28" s="20" t="s">
        <v>499</v>
      </c>
      <c r="D28" s="9"/>
      <c r="E28" s="9"/>
      <c r="F28" s="9"/>
    </row>
    <row r="29" spans="1:6" ht="31.5" x14ac:dyDescent="0.25">
      <c r="A29" s="19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500</v>
      </c>
      <c r="D29" s="9"/>
      <c r="E29" s="9"/>
      <c r="F29" s="9"/>
    </row>
    <row r="30" spans="1:6" ht="31.5" x14ac:dyDescent="0.25">
      <c r="A30" s="19" t="s">
        <v>254</v>
      </c>
      <c r="B30" s="16" t="str">
        <f>IF(A30="-------",A30,VLOOKUP(A30,Лист2!$A$1:$B$284,2,FALSE))</f>
        <v>Завод изготовитель оборудования</v>
      </c>
      <c r="C30" s="20" t="s">
        <v>501</v>
      </c>
    </row>
    <row r="31" spans="1:6" ht="31.5" x14ac:dyDescent="0.25">
      <c r="A31" s="19" t="s">
        <v>409</v>
      </c>
      <c r="B31" s="16" t="str">
        <f>IF(A31="-------",A31,VLOOKUP(A31,Лист2!$A$1:$B$284,2,FALSE))</f>
        <v>Код оборудования, изделия, материала</v>
      </c>
      <c r="C31" s="20" t="s">
        <v>508</v>
      </c>
    </row>
    <row r="32" spans="1:6" ht="31.5" x14ac:dyDescent="0.25">
      <c r="A32" s="19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20" t="s">
        <v>509</v>
      </c>
    </row>
    <row r="33" spans="1:17" ht="18" customHeight="1" x14ac:dyDescent="0.25">
      <c r="A33" s="19" t="s">
        <v>0</v>
      </c>
      <c r="B33" s="16" t="str">
        <f>IF(A33="-------",A33,VLOOKUP(A33,Лист2!$A$1:$B$284,2,FALSE))</f>
        <v>Масса единицы изделия</v>
      </c>
      <c r="C33" s="20">
        <v>0.3</v>
      </c>
    </row>
    <row r="34" spans="1:17" ht="117.75" customHeight="1" x14ac:dyDescent="0.25">
      <c r="A34" s="19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20" t="s">
        <v>510</v>
      </c>
    </row>
    <row r="35" spans="1:17" ht="63" x14ac:dyDescent="0.25">
      <c r="A35" s="19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20" t="s">
        <v>511</v>
      </c>
    </row>
    <row r="36" spans="1:17" ht="47.25" x14ac:dyDescent="0.25">
      <c r="A36" s="19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20" t="s">
        <v>504</v>
      </c>
    </row>
    <row r="37" spans="1:17" ht="15.75" x14ac:dyDescent="0.25">
      <c r="A37" s="19" t="s">
        <v>208</v>
      </c>
      <c r="B37" s="16">
        <f>IF(A37="-------",A37,VLOOKUP(A37,Лист2!$A$1:$B$284,2,FALSE))</f>
        <v>0</v>
      </c>
      <c r="C37" s="20"/>
      <c r="Q37" s="1"/>
    </row>
    <row r="38" spans="1:17" ht="15.75" x14ac:dyDescent="0.25">
      <c r="A38" s="19" t="s">
        <v>442</v>
      </c>
      <c r="B38" s="16" t="str">
        <f>IF(A38="-------",A38,VLOOKUP(A38,Лист2!$A$1:$B$284,2,FALSE))</f>
        <v>Габаритный размер (высота элемента)</v>
      </c>
      <c r="C38" s="20">
        <v>107</v>
      </c>
    </row>
    <row r="39" spans="1:17" ht="31.5" x14ac:dyDescent="0.25">
      <c r="A39" s="19" t="s">
        <v>336</v>
      </c>
      <c r="B39" s="16" t="str">
        <f>IF(A39="-------",A39,VLOOKUP(A39,Лист2!$A$1:$B$284,2,FALSE))</f>
        <v>Глубина проема, отверстия, приямка</v>
      </c>
      <c r="C39" s="20">
        <v>39</v>
      </c>
    </row>
    <row r="40" spans="1:17" ht="19.5" customHeight="1" x14ac:dyDescent="0.25">
      <c r="A40" s="21" t="s">
        <v>295</v>
      </c>
      <c r="B40" s="16" t="str">
        <f>IF(A40="-------",A40,VLOOKUP(A40,Лист2!$A$1:$B$284,2,FALSE))</f>
        <v>Габаритный размер (ширина элемента)</v>
      </c>
      <c r="C40" s="20">
        <v>156</v>
      </c>
    </row>
    <row r="41" spans="1:17" ht="34.5" customHeight="1" x14ac:dyDescent="0.25">
      <c r="A41" s="21" t="s">
        <v>180</v>
      </c>
      <c r="B41" s="16" t="str">
        <f>IF(A41="-------",A41,VLOOKUP(A41,Лист2!$A$1:$B$284,2,FALSE))</f>
        <v>Примечание к материалу</v>
      </c>
      <c r="C41" s="20" t="s">
        <v>505</v>
      </c>
    </row>
    <row r="42" spans="1:17" ht="15.75" x14ac:dyDescent="0.25">
      <c r="A42" s="21" t="s">
        <v>495</v>
      </c>
      <c r="B42" s="16" t="str">
        <f>IF(A42="-------",A42,VLOOKUP(A42,Лист2!$A$1:$B$284,2,FALSE))</f>
        <v>-------</v>
      </c>
      <c r="C42" s="20" t="s">
        <v>495</v>
      </c>
    </row>
    <row r="43" spans="1:17" ht="31.5" x14ac:dyDescent="0.25">
      <c r="A43" s="21" t="s">
        <v>275</v>
      </c>
      <c r="B43" s="16" t="str">
        <f>IF(A43="-------",A43,VLOOKUP(A43,Лист2!$A$1:$B$284,2,FALSE))</f>
        <v>Расстояние от центра до верхней границы зоны обслуживания</v>
      </c>
      <c r="C43" s="20">
        <v>200</v>
      </c>
    </row>
    <row r="44" spans="1:17" ht="31.5" x14ac:dyDescent="0.25">
      <c r="A44" s="21" t="s">
        <v>340</v>
      </c>
      <c r="B44" s="16" t="str">
        <f>IF(A44="-------",A44,VLOOKUP(A44,Лист2!$A$1:$B$284,2,FALSE))</f>
        <v>Расстояние от центра до левой границы зоны обслуживания</v>
      </c>
      <c r="C44" s="20">
        <v>200.000000000011</v>
      </c>
    </row>
    <row r="45" spans="1:17" ht="31.5" x14ac:dyDescent="0.25">
      <c r="A45" s="21" t="s">
        <v>482</v>
      </c>
      <c r="B45" s="16" t="str">
        <f>IF(A45="-------",A45,VLOOKUP(A45,Лист2!$A$1:$B$284,2,FALSE))</f>
        <v>Расстояние от центра до нижней границы зоны обслуживания</v>
      </c>
      <c r="C45" s="20">
        <v>200</v>
      </c>
    </row>
    <row r="46" spans="1:17" ht="31.5" x14ac:dyDescent="0.25">
      <c r="A46" s="21" t="s">
        <v>222</v>
      </c>
      <c r="B46" s="16" t="str">
        <f>IF(A46="-------",A46,VLOOKUP(A46,Лист2!$A$1:$B$284,2,FALSE))</f>
        <v>Расстояние от центра до правой границы зоны обслуживания</v>
      </c>
      <c r="C46" s="20">
        <v>199.99999999998801</v>
      </c>
    </row>
    <row r="47" spans="1:17" ht="15.75" x14ac:dyDescent="0.25">
      <c r="A47" s="21" t="s">
        <v>142</v>
      </c>
      <c r="B47" s="16" t="str">
        <f>IF(A47="-------",A47,VLOOKUP(A47,Лист2!$A$1:$B$284,2,FALSE))</f>
        <v>Глубина зоны обслуживания</v>
      </c>
      <c r="C47" s="20">
        <v>500</v>
      </c>
    </row>
    <row r="48" spans="1:17" ht="63" x14ac:dyDescent="0.25">
      <c r="A48" s="21" t="s">
        <v>287</v>
      </c>
      <c r="B48" s="16" t="str">
        <f>IF(A48="-------",A48,VLOOKUP(A48,Лист2!$A$1:$B$284,2,FALSE))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8" s="20">
        <v>0</v>
      </c>
    </row>
    <row r="49" spans="1:3" ht="32.25" thickBot="1" x14ac:dyDescent="0.3">
      <c r="A49" s="22" t="s">
        <v>433</v>
      </c>
      <c r="B49" s="23" t="str">
        <f>IF(A49="-------",A49,VLOOKUP(A49,Лист2!$A$1:$B$284,2,FALSE))</f>
        <v>Смещение условно-графического обозначения по оси Х влево, вправо.</v>
      </c>
      <c r="C49" s="24">
        <v>1</v>
      </c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13"/>
      <c r="C88" s="5"/>
    </row>
    <row r="89" spans="1:17" ht="27" customHeight="1" x14ac:dyDescent="0.25">
      <c r="A89" s="5"/>
      <c r="B89" s="13"/>
      <c r="C89" s="5"/>
    </row>
    <row r="90" spans="1:17" ht="27" customHeight="1" x14ac:dyDescent="0.25">
      <c r="A90" s="5"/>
      <c r="B90" s="13"/>
      <c r="C90" s="5"/>
    </row>
    <row r="91" spans="1:17" ht="27" customHeight="1" x14ac:dyDescent="0.25">
      <c r="A91" s="5"/>
      <c r="B91" s="13"/>
      <c r="C91" s="5"/>
      <c r="Q91" s="1"/>
    </row>
    <row r="92" spans="1:17" ht="27" customHeight="1" x14ac:dyDescent="0.25">
      <c r="A92" s="5"/>
      <c r="B92" s="13"/>
      <c r="C92" s="5"/>
    </row>
    <row r="93" spans="1:17" ht="27" customHeight="1" x14ac:dyDescent="0.25">
      <c r="A93" s="5"/>
      <c r="B93" s="13"/>
      <c r="C93" s="5"/>
    </row>
    <row r="94" spans="1:17" ht="27" customHeight="1" x14ac:dyDescent="0.25">
      <c r="A94" s="5"/>
      <c r="B94" s="13"/>
      <c r="C94" s="5"/>
    </row>
    <row r="95" spans="1:17" ht="27" customHeight="1" x14ac:dyDescent="0.25">
      <c r="A95" s="5"/>
      <c r="B95" s="13"/>
      <c r="C95" s="5"/>
    </row>
    <row r="96" spans="1:17" ht="27" customHeight="1" x14ac:dyDescent="0.25">
      <c r="A96" s="5"/>
      <c r="B96" s="13"/>
      <c r="C96" s="5"/>
    </row>
    <row r="97" spans="1:3" ht="27" customHeight="1" x14ac:dyDescent="0.25">
      <c r="A97" s="5"/>
      <c r="B97" s="13"/>
      <c r="C97" s="5"/>
    </row>
    <row r="98" spans="1:3" ht="27" customHeight="1" x14ac:dyDescent="0.25">
      <c r="A98" s="5"/>
      <c r="B98" s="13"/>
      <c r="C98" s="5"/>
    </row>
    <row r="99" spans="1:3" ht="27" customHeight="1" x14ac:dyDescent="0.25">
      <c r="A99" s="5"/>
      <c r="B99" s="13"/>
      <c r="C99" s="5"/>
    </row>
    <row r="100" spans="1:3" ht="27" customHeight="1" x14ac:dyDescent="0.25">
      <c r="A100" s="5"/>
      <c r="B100" s="13"/>
      <c r="C100" s="5"/>
    </row>
    <row r="101" spans="1:3" ht="27" customHeight="1" x14ac:dyDescent="0.25">
      <c r="A101" s="5"/>
      <c r="B101" s="13"/>
      <c r="C101" s="5"/>
    </row>
    <row r="102" spans="1:3" ht="27" customHeight="1" x14ac:dyDescent="0.25">
      <c r="A102" s="5"/>
      <c r="B102" s="13"/>
      <c r="C102" s="5"/>
    </row>
    <row r="103" spans="1:3" ht="27" customHeight="1" x14ac:dyDescent="0.25">
      <c r="A103" s="5"/>
      <c r="B103" s="13"/>
      <c r="C103" s="5"/>
    </row>
    <row r="104" spans="1:3" ht="27" customHeight="1" x14ac:dyDescent="0.25">
      <c r="A104" s="5"/>
      <c r="B104" s="13"/>
      <c r="C104" s="5"/>
    </row>
    <row r="105" spans="1:3" ht="27" customHeight="1" x14ac:dyDescent="0.25">
      <c r="A105" s="5"/>
      <c r="B105" s="13"/>
      <c r="C105" s="5"/>
    </row>
    <row r="106" spans="1:3" ht="27" customHeight="1" x14ac:dyDescent="0.25">
      <c r="A106" s="5"/>
      <c r="B106" s="13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  <row r="753" spans="1:3" x14ac:dyDescent="0.25">
      <c r="A753" s="5"/>
      <c r="B753" s="5"/>
      <c r="C753" s="5"/>
    </row>
    <row r="754" spans="1:3" x14ac:dyDescent="0.25">
      <c r="A754" s="5"/>
      <c r="B754" s="5"/>
      <c r="C754" s="5"/>
    </row>
    <row r="755" spans="1:3" x14ac:dyDescent="0.25">
      <c r="A755" s="5"/>
      <c r="B755" s="5"/>
      <c r="C755" s="5"/>
    </row>
    <row r="756" spans="1:3" x14ac:dyDescent="0.25">
      <c r="A756" s="5"/>
      <c r="B756" s="5"/>
      <c r="C756" s="5"/>
    </row>
    <row r="757" spans="1:3" x14ac:dyDescent="0.25">
      <c r="A757" s="5"/>
      <c r="B757" s="5"/>
      <c r="C757" s="5"/>
    </row>
    <row r="758" spans="1:3" x14ac:dyDescent="0.25">
      <c r="A758" s="5"/>
      <c r="B758" s="5"/>
      <c r="C758" s="5"/>
    </row>
    <row r="759" spans="1:3" x14ac:dyDescent="0.25">
      <c r="A759" s="5"/>
      <c r="B759" s="5"/>
      <c r="C759" s="5"/>
    </row>
    <row r="760" spans="1:3" x14ac:dyDescent="0.25">
      <c r="A760" s="5"/>
      <c r="B760" s="5"/>
      <c r="C760" s="5"/>
    </row>
    <row r="761" spans="1:3" x14ac:dyDescent="0.25">
      <c r="A761" s="5"/>
      <c r="B761" s="5"/>
      <c r="C761" s="5"/>
    </row>
    <row r="762" spans="1:3" x14ac:dyDescent="0.25">
      <c r="A762" s="5"/>
      <c r="B762" s="5"/>
      <c r="C762" s="5"/>
    </row>
    <row r="763" spans="1:3" x14ac:dyDescent="0.25">
      <c r="A763" s="5"/>
      <c r="B763" s="5"/>
      <c r="C763" s="5"/>
    </row>
    <row r="764" spans="1:3" x14ac:dyDescent="0.25">
      <c r="A764" s="5"/>
      <c r="B764" s="5"/>
      <c r="C764" s="5"/>
    </row>
    <row r="765" spans="1:3" x14ac:dyDescent="0.25">
      <c r="A765" s="5"/>
      <c r="B765" s="5"/>
      <c r="C765" s="5"/>
    </row>
    <row r="766" spans="1:3" x14ac:dyDescent="0.25">
      <c r="A766" s="5"/>
      <c r="B766" s="5"/>
      <c r="C766" s="5"/>
    </row>
    <row r="767" spans="1:3" x14ac:dyDescent="0.25">
      <c r="A767" s="5"/>
      <c r="B767" s="5"/>
      <c r="C767" s="5"/>
    </row>
    <row r="768" spans="1:3" x14ac:dyDescent="0.25">
      <c r="A768" s="5"/>
      <c r="B768" s="5"/>
      <c r="C768" s="5"/>
    </row>
    <row r="769" spans="1:3" x14ac:dyDescent="0.25">
      <c r="A769" s="5"/>
      <c r="B769" s="5"/>
      <c r="C769" s="5"/>
    </row>
    <row r="770" spans="1:3" x14ac:dyDescent="0.25">
      <c r="A770" s="5"/>
      <c r="B770" s="5"/>
      <c r="C770" s="5"/>
    </row>
    <row r="771" spans="1:3" x14ac:dyDescent="0.25">
      <c r="A771" s="5"/>
      <c r="B771" s="5"/>
      <c r="C771" s="5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2020-06-16T14:18:52Z</dcterms:modified>
</cp:coreProperties>
</file>