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<sst xmlns="http://schemas.openxmlformats.org/spreadsheetml/2006/main" count="576" uniqueCount="510">
  <si>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</si>
  <si>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</si>
  <si>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</si>
  <si>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</si>
  <si>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</si>
  <si>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</si>
  <si>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</si>
  <si>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</si>
  <si>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</si>
  <si>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</si>
  <si>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</si>
  <si>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</si>
  <si>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</si>
  <si>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</si>
  <si>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</si>
  <si>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</si>
  <si>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</si>
  <si>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</si>
  <si>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</si>
  <si>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</si>
  <si>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</si>
  <si>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</si>
  <si>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</si>
  <si>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</si>
  <si>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</si>
  <si>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</si>
  <si>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</si>
  <si>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</si>
  <si>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</si>
  <si>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</si>
  <si>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</si>
  <si>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</si>
  <si>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</si>
  <si>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</si>
  <si>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</si>
  <si>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</si>
  <si>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</si>
  <si>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</si>
  <si>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</si>
  <si>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</si>
  <si>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</si>
  <si>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</si>
  <si>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</si>
  <si>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</si>
  <si>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</si>
  <si>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</si>
  <si>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</si>
  <si>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</si>
  <si>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</si>
  <si>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</si>
  <si>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</si>
  <si>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</si>
  <si>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</si>
  <si>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</si>
  <si>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</si>
  <si>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</si>
  <si>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</si>
  <si>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</si>
  <si>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</si>
  <si>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</si>
  <si>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</si>
  <si>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</si>
  <si>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</si>
  <si>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</si>
  <si>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</si>
  <si>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</si>
  <si>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</si>
  <si>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</si>
  <si>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</si>
  <si>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</si>
  <si>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</si>
  <si>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</si>
  <si>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</si>
  <si>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</si>
  <si>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</si>
  <si>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</si>
  <si>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</si>
  <si>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</si>
  <si>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</si>
  <si>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</si>
  <si>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</si>
  <si>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</si>
  <si>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</si>
  <si>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</si>
  <si>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</si>
  <si>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</si>
  <si>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</si>
  <si>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</si>
  <si>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</si>
  <si>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</si>
  <si>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</si>
  <si>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</si>
  <si>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</si>
  <si>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</si>
  <si>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</si>
  <si>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</si>
  <si>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</si>
  <si>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</si>
  <si>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</si>
  <si>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</si>
  <si>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</si>
  <si>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</si>
  <si>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</si>
  <si>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</si>
  <si>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</si>
  <si>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</si>
  <si>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</si>
  <si>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</si>
  <si>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</si>
  <si>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</si>
  <si>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</si>
  <si>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</si>
  <si>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</si>
  <si>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</si>
  <si>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</si>
  <si>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</si>
  <si>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</si>
  <si>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</si>
  <si>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</si>
  <si>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</si>
  <si>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</si>
  <si>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</si>
  <si>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</si>
  <si>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</si>
  <si>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</si>
  <si>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</si>
  <si>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</si>
  <si>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</si>
  <si>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</si>
  <si>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</si>
  <si>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</si>
  <si>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</si>
  <si>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</si>
  <si>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</si>
  <si>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</si>
  <si>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</si>
  <si>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</si>
  <si>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</si>
  <si>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</si>
  <si>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</si>
  <si>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</si>
  <si>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</si>
  <si>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</si>
  <si>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</si>
  <si>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</si>
  <si>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</si>
  <si>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</si>
  <si>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</si>
  <si>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</si>
  <si>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</si>
  <si>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</si>
  <si>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</si>
  <si>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</si>
  <si>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</si>
  <si>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</si>
  <si>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</si>
  <si>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</si>
  <si>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</si>
  <si>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</si>
  <si>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</si>
  <si>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</si>
  <si>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</si>
  <si>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</si>
  <si>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</si>
  <si>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</si>
  <si>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</si>
  <si>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</si>
  <si>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</si>
  <si>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</si>
  <si>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</si>
  <si>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</si>
  <si>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</si>
  <si>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</si>
  <si>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</si>
  <si>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</si>
  <si>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</si>
  <si>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</si>
  <si>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</si>
  <si>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</si>
  <si>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</si>
  <si>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</si>
  <si>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</si>
  <si>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</si>
  <si>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</si>
  <si>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</si>
  <si>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</si>
  <si>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</si>
  <si>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</si>
  <si>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</si>
  <si>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</si>
  <si>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</si>
  <si>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</si>
  <si>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</si>
  <si>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</si>
  <si>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</si>
  <si>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</si>
  <si>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</si>
  <si>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</si>
  <si>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</si>
  <si>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</si>
  <si>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</si>
  <si>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</si>
  <si>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</si>
  <si>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</si>
  <si>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</si>
  <si>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</si>
  <si>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</si>
  <si>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</si>
  <si>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</si>
  <si>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</si>
  <si>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</si>
  <si>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</si>
  <si>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</si>
  <si>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</si>
  <si>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</si>
  <si>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</si>
  <si>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</si>
  <si>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</si>
  <si>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</si>
  <si>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</si>
  <si>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</si>
  <si>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</si>
  <si>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</si>
  <si>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</si>
  <si>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</si>
  <si>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</si>
  <si>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</si>
  <si>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</si>
  <si>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</si>
  <si>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</si>
  <si>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</si>
  <si>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</si>
  <si>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</si>
  <si>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</si>
  <si>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</si>
  <si>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</si>
  <si>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</si>
  <si>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</si>
  <si>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</si>
  <si>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</si>
  <si>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</si>
  <si>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</si>
  <si>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</si>
  <si>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</si>
  <si>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</si>
  <si>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</si>
  <si>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</si>
  <si>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</si>
  <si>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</si>
  <si>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</si>
  <si>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</si>
  <si>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</si>
  <si>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</si>
  <si>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</si>
  <si>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</si>
  <si>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</si>
  <si>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</si>
  <si>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</si>
  <si>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</si>
  <si>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</si>
  <si>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</si>
  <si>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</si>
  <si>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</si>
  <si>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</si>
  <si>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</si>
  <si>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</si>
  <si>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</si>
  <si>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</si>
  <si>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</si>
  <si>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</si>
  <si>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</si>
  <si>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</si>
  <si>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</si>
  <si>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</si>
  <si>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</si>
  <si>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</si>
  <si>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</si>
  <si>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</si>
  <si>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</si>
  <si>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</si>
  <si>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</si>
  <si>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</si>
  <si>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</si>
  <si>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</si>
  <si>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</si>
  <si>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</si>
  <si>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</si>
  <si>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</si>
  <si>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</si>
  <si>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</si>
  <si>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</si>
  <si>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</si>
  <si>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</si>
  <si>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</si>
  <si>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</si>
  <si>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</si>
  <si>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</si>
  <si>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</si>
  <si>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</si>
  <si>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</si>
  <si>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</si>
  <si>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</si>
  <si>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</si>
  <si>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</si>
  <si>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</si>
  <si>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</si>
  <si>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</si>
  <si>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</si>
  <si>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</si>
  <si>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</si>
  <si>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</si>
  <si>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</si>
  <si>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</si>
  <si>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</si>
  <si>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</si>
  <si>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</si>
  <si>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</si>
  <si>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</si>
  <si>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</si>
  <si>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</si>
  <si>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</si>
  <si>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</si>
  <si>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</si>
  <si>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</si>
  <si>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</si>
  <si>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</si>
  <si>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</si>
  <si>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</si>
  <si>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</si>
  <si>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</si>
  <si>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</si>
  <si>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</si>
  <si>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</si>
  <si>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</si>
  <si>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</si>
  <si>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</si>
  <si>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</si>
  <si>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</si>
  <si>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</si>
  <si>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</si>
  <si>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</si>
  <si>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</si>
  <si>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</si>
  <si>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</si>
  <si>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</si>
  <si>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</si>
  <si>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</si>
  <si>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</si>
  <si>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</si>
  <si>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</si>
  <si>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</si>
  <si>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</si>
  <si>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</si>
  <si>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</si>
  <si>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</si>
  <si>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</si>
  <si>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</si>
  <si>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</si>
  <si>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</si>
  <si>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</si>
  <si>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</si>
  <si>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</si>
  <si>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</si>
  <si>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</si>
  <si>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</si>
  <si>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</si>
  <si>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</si>
  <si>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</si>
  <si>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</si>
  <si>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</si>
  <si>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</si>
  <si>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</si>
  <si>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</si>
  <si>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</si>
  <si>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</si>
  <si>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</si>
  <si>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</si>
  <si>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</si>
  <si>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</si>
  <si>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</si>
  <si>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</si>
  <si>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</si>
  <si>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</si>
  <si>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</si>
  <si>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</si>
  <si>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</si>
  <si>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</si>
  <si>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</si>
  <si>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</si>
  <si>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</si>
  <si>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</si>
  <si>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</si>
  <si>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</si>
  <si>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</si>
  <si>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</si>
  <si>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</si>
  <si>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</si>
  <si>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</si>
  <si>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</si>
  <si>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</si>
  <si>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</si>
  <si>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</si>
  <si>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</si>
  <si>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</si>
  <si>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</si>
  <si>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</si>
  <si>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</si>
  <si>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</si>
  <si>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</si>
  <si>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</si>
  <si>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</si>
  <si>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</si>
  <si>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</si>
  <si>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</si>
  <si>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</si>
  <si>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</si>
  <si>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</si>
  <si>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</si>
  <si>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</si>
  <si>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</si>
  <si>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</si>
  <si>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</si>
  <si>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</si>
  <si>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</si>
  <si>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</si>
  <si>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</si>
  <si>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</si>
  <si>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</si>
  <si>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</si>
  <si>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</si>
  <si>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</si>
  <si>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</si>
  <si>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</si>
  <si>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</si>
  <si>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</si>
  <si>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</si>
  <si>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</si>
  <si>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</si>
  <si>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</si>
  <si>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</si>
  <si>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</si>
  <si>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</si>
  <si>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</si>
  <si>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</si>
  <si>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</si>
  <si>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</si>
  <si>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</si>
  <si>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</si>
  <si>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</si>
  <si>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</si>
  <si>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</si>
  <si>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</si>
  <si>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</si>
  <si>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</si>
  <si>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</si>
  <si>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</si>
  <si>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</si>
  <si>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</si>
  <si>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</si>
  <si>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</si>
  <si>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</si>
  <si>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</si>
  <si>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</si>
  <si>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</si>
  <si>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</si>
  <si>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</si>
  <si>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</si>
  <si>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</si>
  <si>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</si>
  <si>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</si>
  <si>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</si>
  <si>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</si>
  <si>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</si>
  <si>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</si>
  <si>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</si>
  <si>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</si>
  <si>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</si>
  <si>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</si>
  <si>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</si>
  <si>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</si>
  <si>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</si>
  <si>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</si>
  <si>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</si>
  <si>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</si>
  <si>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</si>
  <si>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</si>
  <si>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</si>
  <si>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</si>
  <si>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</si>
  <si>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</si>
  <si>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</si>
  <si>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</si>
  <si>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</si>
  <si>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</si>
  <si>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</si>
  <si>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BC_СчитывательСКлавиатурой_НастенныйАнтивандальный_Болид_Proxy-KeyMH</t>
  </si>
  <si>
    <t>-------</t>
  </si>
  <si>
    <t>https://bolid.ru/files/373/566/Proxy_KeyAV_et_sep_18.pdf</t>
  </si>
  <si>
    <t>https://bolid.ru/id=252</t>
  </si>
  <si>
    <t>Revit 17</t>
  </si>
  <si>
    <t>Версия 1</t>
  </si>
  <si>
    <t>18.10.18</t>
  </si>
  <si>
    <t>шт</t>
  </si>
  <si>
    <t>ЗАО НВП «Болид»</t>
  </si>
  <si>
    <t>АЦДР.425729.009-03</t>
  </si>
  <si>
    <t>Proxy-KeyMH</t>
  </si>
  <si>
    <t>Считыватель клавиатурный и проксимити карт  EM-Marin. Вандалозащищенный. Возможен режим работы в системе контроля доступа и автономный. Габариты: 86х120х21 мм</t>
  </si>
  <si>
    <t>Считыватель Proxy-KeyMH</t>
  </si>
  <si>
    <t>CR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</si>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</sst>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G7" sqref="G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 t="s">
        <v>500</v>
      </c>
      <c r="D8" s="9"/>
      <c r="E8" s="9"/>
      <c r="F8" s="9"/>
    </row>
    <row r="9" spans="1:6" ht="31.5" x14ac:dyDescent="0.25">
      <c r="A9" s="26" t="s">
        <v>261</v>
      </c>
      <c r="B9" s="22">
        <f>IF(A9="-------",A9,VLOOKUP(A9,Лист2!$A$1:$B$284,2,FALSE))</f>
        <v>0</v>
      </c>
      <c r="C9" s="27" t="s">
        <v>501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502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503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504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505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0.5</v>
      </c>
      <c r="D14" s="9"/>
      <c r="E14" s="9"/>
      <c r="F14" s="9"/>
    </row>
    <row r="15" spans="1:6" ht="110.2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506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120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21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86</v>
      </c>
      <c r="D21" s="9"/>
      <c r="E21" s="9"/>
      <c r="F21" s="9"/>
    </row>
    <row r="22" spans="1:6" ht="63" x14ac:dyDescent="0.25">
      <c r="A22" s="28" t="s">
        <v>287</v>
      </c>
      <c r="B22" s="22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7">
        <v>0</v>
      </c>
      <c r="D22" s="9"/>
      <c r="E22" s="9"/>
      <c r="F22" s="9"/>
    </row>
    <row r="23" spans="1:6" ht="47.25" x14ac:dyDescent="0.25">
      <c r="A23" s="28" t="s">
        <v>180</v>
      </c>
      <c r="B23" s="22" t="str">
        <f>IF(A23="-------",A23,VLOOKUP(A23,Лист2!$A$1:$B$284,2,FALSE))</f>
        <v>Примечание к материалу</v>
      </c>
      <c r="C23" s="27" t="s">
        <v>509</v>
      </c>
      <c r="D23" s="9"/>
      <c r="E23" s="9"/>
      <c r="F23" s="9"/>
    </row>
    <row r="24" spans="1:6" ht="15.75" x14ac:dyDescent="0.25">
      <c r="A24" s="28" t="s">
        <v>496</v>
      </c>
      <c r="B24" s="22" t="str">
        <f>IF(A24="-------",A24,VLOOKUP(A24,Лист2!$A$1:$B$284,2,FALSE))</f>
        <v>-------</v>
      </c>
      <c r="C24" s="27" t="s">
        <v>496</v>
      </c>
      <c r="D24" s="9"/>
      <c r="E24" s="9"/>
      <c r="F24" s="9"/>
    </row>
    <row r="25" spans="1:6" ht="31.5" x14ac:dyDescent="0.25">
      <c r="A25" s="28" t="s">
        <v>275</v>
      </c>
      <c r="B25" s="22" t="str">
        <f>IF(A25="-------",A25,VLOOKUP(A25,Лист2!$A$1:$B$284,2,FALSE))</f>
        <v>Расстояние от центра до верхней границы зоны обслуживания</v>
      </c>
      <c r="C25" s="27">
        <v>65</v>
      </c>
      <c r="D25" s="9"/>
      <c r="E25" s="9"/>
      <c r="F25" s="9"/>
    </row>
    <row r="26" spans="1:6" ht="31.5" x14ac:dyDescent="0.25">
      <c r="A26" s="28" t="s">
        <v>340</v>
      </c>
      <c r="B26" s="22" t="str">
        <f>IF(A26="-------",A26,VLOOKUP(A26,Лист2!$A$1:$B$284,2,FALSE))</f>
        <v>Расстояние от центра до левой границы зоны обслуживания</v>
      </c>
      <c r="C26" s="27">
        <v>48</v>
      </c>
      <c r="D26" s="9"/>
      <c r="E26" s="9"/>
      <c r="F26" s="9"/>
    </row>
    <row r="27" spans="1:6" ht="31.5" x14ac:dyDescent="0.25">
      <c r="A27" s="28" t="s">
        <v>482</v>
      </c>
      <c r="B27" s="22" t="str">
        <f>IF(A27="-------",A27,VLOOKUP(A27,Лист2!$A$1:$B$284,2,FALSE))</f>
        <v>Расстояние от центра до нижней границы зоны обслуживания</v>
      </c>
      <c r="C27" s="27">
        <v>65</v>
      </c>
      <c r="D27" s="9"/>
      <c r="E27" s="9"/>
      <c r="F27" s="9"/>
    </row>
    <row r="28" spans="1:6" ht="31.5" x14ac:dyDescent="0.25">
      <c r="A28" s="28" t="s">
        <v>222</v>
      </c>
      <c r="B28" s="22" t="str">
        <f>IF(A28="-------",A28,VLOOKUP(A28,Лист2!$A$1:$B$284,2,FALSE))</f>
        <v>Расстояние от центра до правой границы зоны обслуживания</v>
      </c>
      <c r="C28" s="27">
        <v>48</v>
      </c>
      <c r="D28" s="9"/>
      <c r="E28" s="9"/>
      <c r="F28" s="9"/>
    </row>
    <row r="29" spans="1:6" ht="15.75" x14ac:dyDescent="0.25">
      <c r="A29" s="28" t="s">
        <v>142</v>
      </c>
      <c r="B29" s="22" t="str">
        <f>IF(A29="-------",A29,VLOOKUP(A29,Лист2!$A$1:$B$284,2,FALSE))</f>
        <v>Глубина зоны обслуживания</v>
      </c>
      <c r="C29" s="27">
        <v>499.99999999999898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2019-05-15T14:12:38Z</dcterms:modified>
</cp:coreProperties>
</file>